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20" yWindow="470" windowWidth="10010" windowHeight="5060" activeTab="0"/>
  </bookViews>
  <sheets>
    <sheet name="Sheet1" sheetId="1" r:id="rId1"/>
    <sheet name="Lookup Table" sheetId="2" r:id="rId2"/>
  </sheets>
  <definedNames>
    <definedName name="Grades">'Lookup Table'!$B$3:$B$15</definedName>
    <definedName name="_xlnm.Print_Area" localSheetId="0">'Sheet1'!$A$1:$H$74</definedName>
  </definedNames>
  <calcPr fullCalcOnLoad="1"/>
</workbook>
</file>

<file path=xl/sharedStrings.xml><?xml version="1.0" encoding="utf-8"?>
<sst xmlns="http://schemas.openxmlformats.org/spreadsheetml/2006/main" count="44" uniqueCount="44">
  <si>
    <t>a</t>
  </si>
  <si>
    <t>b</t>
  </si>
  <si>
    <t>c</t>
  </si>
  <si>
    <t>d</t>
  </si>
  <si>
    <t>f</t>
  </si>
  <si>
    <t>Min</t>
  </si>
  <si>
    <t>Max</t>
  </si>
  <si>
    <t>Assignment Grading</t>
  </si>
  <si>
    <t>Final Grading Matrix</t>
  </si>
  <si>
    <t>a+</t>
  </si>
  <si>
    <t>a-</t>
  </si>
  <si>
    <t>b+</t>
  </si>
  <si>
    <t>b-</t>
  </si>
  <si>
    <t>c+</t>
  </si>
  <si>
    <t>dnc</t>
  </si>
  <si>
    <t>Grade</t>
  </si>
  <si>
    <t>c-</t>
  </si>
  <si>
    <t>Credits</t>
  </si>
  <si>
    <t>Letter Grade</t>
  </si>
  <si>
    <t>Student Name</t>
  </si>
  <si>
    <t>Student Number</t>
  </si>
  <si>
    <t>Assessor:</t>
  </si>
  <si>
    <t>Date:</t>
  </si>
  <si>
    <t>Weighted Grade Points</t>
  </si>
  <si>
    <t>Cum. Credits</t>
  </si>
  <si>
    <t>CourseGrade Points</t>
  </si>
  <si>
    <t>GPA</t>
  </si>
  <si>
    <t>Enter Data in Grey Areas only</t>
  </si>
  <si>
    <t>A-</t>
  </si>
  <si>
    <t>F</t>
  </si>
  <si>
    <t>A+</t>
  </si>
  <si>
    <t>A</t>
  </si>
  <si>
    <t>B+</t>
  </si>
  <si>
    <t>B</t>
  </si>
  <si>
    <t>B-</t>
  </si>
  <si>
    <t>C+</t>
  </si>
  <si>
    <t>C</t>
  </si>
  <si>
    <t>C-</t>
  </si>
  <si>
    <t>UN</t>
  </si>
  <si>
    <t>D</t>
  </si>
  <si>
    <t>P</t>
  </si>
  <si>
    <t>* P grade are no longer given effective Fall 2023</t>
  </si>
  <si>
    <t>Course 
(Most recent first)</t>
  </si>
  <si>
    <t>* D grade are newly introduced effective Fall 2023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</si>
</sst>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&lt;=9999999]###\-####;###\-###\-####"/>
  </numFmts>
  <fonts count="40">
    <font>
      <sz val="10"/>
      <name val="Arial"/>
      <family val="0"/>
    </font>
    <font>
      <sz val="10"/>
      <color indexed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5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 tint="-0.2499700039625167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2" fontId="0" fillId="0" borderId="11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15" xfId="0" applyNumberForma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2" fontId="0" fillId="0" borderId="18" xfId="0" applyNumberFormat="1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8" xfId="0" applyBorder="1" applyAlignment="1">
      <alignment/>
    </xf>
    <xf numFmtId="0" fontId="0" fillId="0" borderId="21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1" fillId="0" borderId="0" xfId="0" applyFont="1" applyFill="1" applyAlignment="1" quotePrefix="1">
      <alignment/>
    </xf>
    <xf numFmtId="0" fontId="0" fillId="0" borderId="0" xfId="0" applyFill="1" applyAlignment="1" quotePrefix="1">
      <alignment/>
    </xf>
    <xf numFmtId="2" fontId="1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0" fontId="0" fillId="0" borderId="0" xfId="0" applyAlignment="1">
      <alignment horizontal="left"/>
    </xf>
    <xf numFmtId="0" fontId="0" fillId="0" borderId="22" xfId="0" applyBorder="1" applyAlignment="1">
      <alignment/>
    </xf>
    <xf numFmtId="0" fontId="3" fillId="0" borderId="23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3" xfId="0" applyBorder="1" applyAlignment="1">
      <alignment/>
    </xf>
    <xf numFmtId="0" fontId="0" fillId="0" borderId="0" xfId="0" applyFill="1" applyBorder="1" applyAlignment="1">
      <alignment/>
    </xf>
    <xf numFmtId="0" fontId="0" fillId="0" borderId="24" xfId="0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 horizontal="left"/>
    </xf>
    <xf numFmtId="2" fontId="0" fillId="0" borderId="26" xfId="0" applyNumberForma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26" xfId="0" applyBorder="1" applyAlignment="1">
      <alignment horizontal="center"/>
    </xf>
    <xf numFmtId="0" fontId="2" fillId="0" borderId="24" xfId="0" applyFont="1" applyFill="1" applyBorder="1" applyAlignment="1">
      <alignment horizontal="center" vertical="center" wrapText="1"/>
    </xf>
    <xf numFmtId="2" fontId="1" fillId="0" borderId="24" xfId="0" applyNumberFormat="1" applyFont="1" applyFill="1" applyBorder="1" applyAlignment="1">
      <alignment/>
    </xf>
    <xf numFmtId="0" fontId="0" fillId="0" borderId="27" xfId="0" applyFill="1" applyBorder="1" applyAlignment="1">
      <alignment/>
    </xf>
    <xf numFmtId="0" fontId="0" fillId="33" borderId="28" xfId="0" applyFill="1" applyBorder="1" applyAlignment="1" applyProtection="1">
      <alignment horizontal="center"/>
      <protection locked="0"/>
    </xf>
    <xf numFmtId="0" fontId="1" fillId="33" borderId="12" xfId="0" applyFont="1" applyFill="1" applyBorder="1" applyAlignment="1" applyProtection="1">
      <alignment horizontal="left"/>
      <protection locked="0"/>
    </xf>
    <xf numFmtId="0" fontId="1" fillId="33" borderId="12" xfId="0" applyFont="1" applyFill="1" applyBorder="1" applyAlignment="1" applyProtection="1">
      <alignment horizontal="center"/>
      <protection locked="0"/>
    </xf>
    <xf numFmtId="2" fontId="1" fillId="33" borderId="12" xfId="0" applyNumberFormat="1" applyFont="1" applyFill="1" applyBorder="1" applyAlignment="1" applyProtection="1">
      <alignment horizontal="center"/>
      <protection locked="0"/>
    </xf>
    <xf numFmtId="0" fontId="1" fillId="33" borderId="14" xfId="0" applyFont="1" applyFill="1" applyBorder="1" applyAlignment="1" applyProtection="1">
      <alignment horizontal="center"/>
      <protection locked="0"/>
    </xf>
    <xf numFmtId="2" fontId="1" fillId="33" borderId="29" xfId="0" applyNumberFormat="1" applyFont="1" applyFill="1" applyBorder="1" applyAlignment="1" applyProtection="1">
      <alignment horizontal="center"/>
      <protection locked="0"/>
    </xf>
    <xf numFmtId="0" fontId="1" fillId="33" borderId="0" xfId="0" applyFont="1" applyFill="1" applyBorder="1" applyAlignment="1" applyProtection="1">
      <alignment horizontal="left"/>
      <protection locked="0"/>
    </xf>
    <xf numFmtId="0" fontId="1" fillId="33" borderId="0" xfId="0" applyFont="1" applyFill="1" applyBorder="1" applyAlignment="1" applyProtection="1">
      <alignment horizontal="center"/>
      <protection locked="0"/>
    </xf>
    <xf numFmtId="2" fontId="1" fillId="33" borderId="0" xfId="0" applyNumberFormat="1" applyFont="1" applyFill="1" applyBorder="1" applyAlignment="1" applyProtection="1">
      <alignment horizontal="center"/>
      <protection locked="0"/>
    </xf>
    <xf numFmtId="0" fontId="0" fillId="33" borderId="25" xfId="0" applyFill="1" applyBorder="1" applyAlignment="1" applyProtection="1">
      <alignment/>
      <protection locked="0"/>
    </xf>
    <xf numFmtId="0" fontId="0" fillId="33" borderId="26" xfId="0" applyFill="1" applyBorder="1" applyAlignment="1" applyProtection="1">
      <alignment/>
      <protection locked="0"/>
    </xf>
    <xf numFmtId="0" fontId="0" fillId="33" borderId="30" xfId="0" applyFill="1" applyBorder="1" applyAlignment="1" applyProtection="1">
      <alignment/>
      <protection locked="0"/>
    </xf>
    <xf numFmtId="2" fontId="0" fillId="0" borderId="31" xfId="0" applyNumberFormat="1" applyBorder="1" applyAlignment="1">
      <alignment horizontal="left"/>
    </xf>
    <xf numFmtId="2" fontId="0" fillId="0" borderId="32" xfId="0" applyNumberFormat="1" applyBorder="1" applyAlignment="1">
      <alignment horizontal="left"/>
    </xf>
    <xf numFmtId="2" fontId="0" fillId="0" borderId="33" xfId="0" applyNumberFormat="1" applyBorder="1" applyAlignment="1">
      <alignment horizontal="left"/>
    </xf>
    <xf numFmtId="172" fontId="1" fillId="33" borderId="12" xfId="0" applyNumberFormat="1" applyFont="1" applyFill="1" applyBorder="1" applyAlignment="1" applyProtection="1">
      <alignment horizontal="center"/>
      <protection locked="0"/>
    </xf>
    <xf numFmtId="2" fontId="0" fillId="0" borderId="34" xfId="0" applyNumberFormat="1" applyFont="1" applyBorder="1" applyAlignment="1">
      <alignment horizontal="left"/>
    </xf>
    <xf numFmtId="2" fontId="0" fillId="0" borderId="33" xfId="0" applyNumberFormat="1" applyFont="1" applyBorder="1" applyAlignment="1">
      <alignment horizontal="left"/>
    </xf>
    <xf numFmtId="2" fontId="3" fillId="0" borderId="0" xfId="0" applyNumberFormat="1" applyFont="1" applyFill="1" applyBorder="1" applyAlignment="1">
      <alignment horizontal="left"/>
    </xf>
    <xf numFmtId="0" fontId="3" fillId="0" borderId="0" xfId="0" applyFont="1" applyFill="1" applyAlignment="1">
      <alignment/>
    </xf>
    <xf numFmtId="2" fontId="3" fillId="0" borderId="0" xfId="0" applyNumberFormat="1" applyFont="1" applyFill="1" applyAlignment="1">
      <alignment/>
    </xf>
    <xf numFmtId="2" fontId="39" fillId="0" borderId="33" xfId="0" applyNumberFormat="1" applyFont="1" applyBorder="1" applyAlignment="1">
      <alignment horizontal="left"/>
    </xf>
    <xf numFmtId="2" fontId="39" fillId="0" borderId="18" xfId="0" applyNumberFormat="1" applyFont="1" applyBorder="1" applyAlignment="1">
      <alignment/>
    </xf>
    <xf numFmtId="0" fontId="39" fillId="0" borderId="0" xfId="0" applyFont="1" applyAlignment="1">
      <alignment/>
    </xf>
    <xf numFmtId="0" fontId="39" fillId="0" borderId="20" xfId="0" applyFont="1" applyBorder="1" applyAlignment="1">
      <alignment/>
    </xf>
    <xf numFmtId="0" fontId="39" fillId="0" borderId="18" xfId="0" applyFont="1" applyBorder="1" applyAlignment="1">
      <alignment/>
    </xf>
    <xf numFmtId="0" fontId="39" fillId="0" borderId="19" xfId="0" applyFont="1" applyBorder="1" applyAlignment="1">
      <alignment horizontal="center"/>
    </xf>
    <xf numFmtId="0" fontId="0" fillId="33" borderId="35" xfId="0" applyFill="1" applyBorder="1" applyAlignment="1" applyProtection="1">
      <alignment horizontal="center"/>
      <protection locked="0"/>
    </xf>
    <xf numFmtId="0" fontId="0" fillId="33" borderId="30" xfId="0" applyFill="1" applyBorder="1" applyAlignment="1" applyProtection="1">
      <alignment horizontal="center"/>
      <protection locked="0"/>
    </xf>
    <xf numFmtId="0" fontId="0" fillId="33" borderId="28" xfId="0" applyFill="1" applyBorder="1" applyAlignment="1" applyProtection="1">
      <alignment horizontal="center"/>
      <protection locked="0"/>
    </xf>
    <xf numFmtId="0" fontId="0" fillId="0" borderId="26" xfId="0" applyBorder="1" applyAlignment="1">
      <alignment horizontal="center"/>
    </xf>
    <xf numFmtId="0" fontId="2" fillId="34" borderId="22" xfId="0" applyFont="1" applyFill="1" applyBorder="1" applyAlignment="1">
      <alignment horizontal="center" vertical="center"/>
    </xf>
    <xf numFmtId="0" fontId="2" fillId="34" borderId="36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2" fillId="34" borderId="24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9"/>
  <sheetViews>
    <sheetView tabSelected="1" zoomScale="85" zoomScaleNormal="85" zoomScalePageLayoutView="0" workbookViewId="0" topLeftCell="A1">
      <selection activeCell="B9" sqref="B9"/>
    </sheetView>
  </sheetViews>
  <sheetFormatPr defaultColWidth="8.8515625" defaultRowHeight="12.75"/>
  <cols>
    <col min="1" max="1" width="8.8515625" style="0" customWidth="1"/>
    <col min="2" max="2" width="24.28125" style="0" customWidth="1"/>
    <col min="3" max="3" width="10.421875" style="0" customWidth="1"/>
    <col min="4" max="4" width="9.421875" style="0" customWidth="1"/>
    <col min="5" max="5" width="19.421875" style="0" customWidth="1"/>
    <col min="6" max="6" width="13.28125" style="0" customWidth="1"/>
    <col min="7" max="7" width="15.00390625" style="17" customWidth="1"/>
    <col min="8" max="8" width="12.421875" style="18" customWidth="1"/>
    <col min="9" max="9" width="5.7109375" style="18" customWidth="1"/>
    <col min="10" max="10" width="49.140625" style="18" bestFit="1" customWidth="1"/>
    <col min="11" max="11" width="3.7109375" style="18" customWidth="1"/>
    <col min="12" max="13" width="5.7109375" style="18" customWidth="1"/>
    <col min="14" max="14" width="3.7109375" style="18" customWidth="1"/>
    <col min="15" max="16" width="5.7109375" style="18" customWidth="1"/>
    <col min="17" max="17" width="3.7109375" style="18" customWidth="1"/>
    <col min="18" max="19" width="5.7109375" style="18" customWidth="1"/>
    <col min="20" max="20" width="3.7109375" style="18" customWidth="1"/>
    <col min="21" max="22" width="5.7109375" style="18" customWidth="1"/>
    <col min="23" max="23" width="3.7109375" style="18" customWidth="1"/>
    <col min="24" max="24" width="5.7109375" style="18" customWidth="1"/>
    <col min="25" max="31" width="9.140625" style="18" customWidth="1"/>
  </cols>
  <sheetData>
    <row r="1" spans="1:8" ht="12">
      <c r="A1" s="79"/>
      <c r="B1" s="79"/>
      <c r="C1" s="79"/>
      <c r="D1" s="79"/>
      <c r="E1" s="79"/>
      <c r="F1" s="79"/>
      <c r="G1" s="79"/>
      <c r="H1" s="79"/>
    </row>
    <row r="2" spans="1:8" ht="19.5" customHeight="1">
      <c r="A2" s="76"/>
      <c r="B2" s="77"/>
      <c r="C2" s="78"/>
      <c r="D2" s="26"/>
      <c r="E2" s="26"/>
      <c r="F2" s="80" t="s">
        <v>27</v>
      </c>
      <c r="G2" s="80"/>
      <c r="H2" s="81"/>
    </row>
    <row r="3" spans="1:8" ht="19.5" customHeight="1">
      <c r="A3" s="27" t="s">
        <v>19</v>
      </c>
      <c r="B3" s="28"/>
      <c r="C3" s="28"/>
      <c r="D3" s="28"/>
      <c r="E3" s="28"/>
      <c r="F3" s="82"/>
      <c r="G3" s="82"/>
      <c r="H3" s="83"/>
    </row>
    <row r="4" spans="1:8" ht="19.5" customHeight="1">
      <c r="A4" s="76"/>
      <c r="B4" s="77"/>
      <c r="C4" s="78"/>
      <c r="D4" s="28"/>
      <c r="E4" s="28"/>
      <c r="F4" s="28"/>
      <c r="G4" s="42"/>
      <c r="H4" s="30"/>
    </row>
    <row r="5" spans="1:8" ht="19.5" customHeight="1">
      <c r="A5" s="27" t="s">
        <v>20</v>
      </c>
      <c r="B5" s="28"/>
      <c r="C5" s="28"/>
      <c r="D5" s="28"/>
      <c r="E5" s="28"/>
      <c r="F5" s="28"/>
      <c r="G5" s="42"/>
      <c r="H5" s="30"/>
    </row>
    <row r="6" spans="1:24" ht="20.25" customHeight="1">
      <c r="A6" s="31"/>
      <c r="B6" s="29"/>
      <c r="C6" s="29"/>
      <c r="D6" s="32"/>
      <c r="E6" s="32"/>
      <c r="F6" s="32"/>
      <c r="G6" s="40"/>
      <c r="H6" s="33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</row>
    <row r="7" spans="1:24" ht="45" customHeight="1">
      <c r="A7" s="31"/>
      <c r="B7" s="34" t="s">
        <v>42</v>
      </c>
      <c r="C7" s="34" t="s">
        <v>17</v>
      </c>
      <c r="D7" s="34" t="s">
        <v>18</v>
      </c>
      <c r="E7" s="34" t="s">
        <v>25</v>
      </c>
      <c r="F7" s="43" t="s">
        <v>23</v>
      </c>
      <c r="G7" s="44" t="s">
        <v>24</v>
      </c>
      <c r="H7" s="46" t="s">
        <v>26</v>
      </c>
      <c r="I7" s="20"/>
      <c r="J7" s="21"/>
      <c r="L7" s="20"/>
      <c r="M7" s="21"/>
      <c r="O7" s="20"/>
      <c r="P7" s="21"/>
      <c r="R7" s="20"/>
      <c r="S7" s="21"/>
      <c r="U7" s="20"/>
      <c r="V7" s="21"/>
      <c r="X7" s="22"/>
    </row>
    <row r="8" spans="1:8" ht="19.5" customHeight="1">
      <c r="A8" s="31"/>
      <c r="B8" s="28"/>
      <c r="C8" s="28"/>
      <c r="D8" s="28"/>
      <c r="E8" s="28"/>
      <c r="F8" s="42"/>
      <c r="H8" s="30"/>
    </row>
    <row r="9" spans="1:25" ht="19.5" customHeight="1">
      <c r="A9" s="31">
        <v>1</v>
      </c>
      <c r="B9" s="50"/>
      <c r="C9" s="52"/>
      <c r="D9" s="64"/>
      <c r="E9" s="35">
        <f>IF(ISBLANK(D9)=TRUE,0,VLOOKUP(D9,'Lookup Table'!$B$3:$C$15,2,FALSE))</f>
        <v>0</v>
      </c>
      <c r="F9" s="35">
        <f aca="true" t="shared" si="0" ref="F9:F28">E9*C9</f>
        <v>0</v>
      </c>
      <c r="G9" s="17">
        <f>C9</f>
        <v>0</v>
      </c>
      <c r="H9" s="47" t="e">
        <f>$F$9/G9</f>
        <v>#DIV/0!</v>
      </c>
      <c r="I9" s="24"/>
      <c r="J9" s="68"/>
      <c r="K9" s="23"/>
      <c r="L9" s="24"/>
      <c r="M9" s="24"/>
      <c r="N9" s="23"/>
      <c r="O9" s="24"/>
      <c r="P9" s="24"/>
      <c r="Q9" s="23"/>
      <c r="R9" s="24"/>
      <c r="S9" s="24"/>
      <c r="T9" s="23"/>
      <c r="U9" s="24"/>
      <c r="V9" s="24"/>
      <c r="X9" s="24"/>
      <c r="Y9" s="24"/>
    </row>
    <row r="10" spans="1:25" ht="19.5" customHeight="1">
      <c r="A10" s="31">
        <v>2</v>
      </c>
      <c r="B10" s="50"/>
      <c r="C10" s="51"/>
      <c r="D10" s="52"/>
      <c r="E10" s="35">
        <f>IF(ISBLANK(D10)=TRUE,0,VLOOKUP(D10,'Lookup Table'!$B$3:$C$15,2,FALSE))</f>
        <v>0</v>
      </c>
      <c r="F10" s="35">
        <f t="shared" si="0"/>
        <v>0</v>
      </c>
      <c r="G10" s="17">
        <f>G9+C10</f>
        <v>0</v>
      </c>
      <c r="H10" s="47" t="e">
        <f>SUM($F$9:F10)/G10</f>
        <v>#DIV/0!</v>
      </c>
      <c r="I10" s="24"/>
      <c r="J10" s="69"/>
      <c r="K10" s="23"/>
      <c r="L10" s="24"/>
      <c r="M10" s="24"/>
      <c r="N10" s="23"/>
      <c r="O10" s="24"/>
      <c r="P10" s="24"/>
      <c r="Q10" s="23"/>
      <c r="R10" s="24"/>
      <c r="S10" s="24"/>
      <c r="T10" s="23"/>
      <c r="U10" s="24"/>
      <c r="V10" s="24"/>
      <c r="X10" s="24"/>
      <c r="Y10" s="24"/>
    </row>
    <row r="11" spans="1:25" ht="19.5" customHeight="1">
      <c r="A11" s="31">
        <v>3</v>
      </c>
      <c r="B11" s="50"/>
      <c r="C11" s="51"/>
      <c r="D11" s="52"/>
      <c r="E11" s="35">
        <f>IF(ISBLANK(D11)=TRUE,0,VLOOKUP(D11,'Lookup Table'!$B$3:$C$15,2,FALSE))</f>
        <v>0</v>
      </c>
      <c r="F11" s="35">
        <f t="shared" si="0"/>
        <v>0</v>
      </c>
      <c r="G11" s="17">
        <f aca="true" t="shared" si="1" ref="G11:G28">G10+C11</f>
        <v>0</v>
      </c>
      <c r="H11" s="47" t="e">
        <f>SUM($F$9:F11)/G11</f>
        <v>#DIV/0!</v>
      </c>
      <c r="I11" s="24"/>
      <c r="J11" s="24"/>
      <c r="K11" s="23"/>
      <c r="L11" s="24"/>
      <c r="M11" s="24"/>
      <c r="N11" s="23"/>
      <c r="O11" s="24"/>
      <c r="P11" s="24"/>
      <c r="Q11" s="23"/>
      <c r="R11" s="24"/>
      <c r="S11" s="24"/>
      <c r="T11" s="23"/>
      <c r="U11" s="24"/>
      <c r="V11" s="24"/>
      <c r="X11" s="24"/>
      <c r="Y11" s="24"/>
    </row>
    <row r="12" spans="1:10" ht="19.5" customHeight="1">
      <c r="A12" s="31">
        <v>4</v>
      </c>
      <c r="B12" s="50"/>
      <c r="C12" s="51"/>
      <c r="D12" s="52"/>
      <c r="E12" s="35">
        <f>IF(ISBLANK(D12)=TRUE,0,VLOOKUP(D12,'Lookup Table'!$B$3:$C$15,2,FALSE))</f>
        <v>0</v>
      </c>
      <c r="F12" s="35">
        <f t="shared" si="0"/>
        <v>0</v>
      </c>
      <c r="G12" s="17">
        <f t="shared" si="1"/>
        <v>0</v>
      </c>
      <c r="H12" s="47" t="e">
        <f>SUM($F$9:F12)/G12</f>
        <v>#DIV/0!</v>
      </c>
      <c r="I12" s="24"/>
      <c r="J12" s="24"/>
    </row>
    <row r="13" spans="1:10" ht="19.5" customHeight="1">
      <c r="A13" s="31">
        <v>5</v>
      </c>
      <c r="B13" s="50"/>
      <c r="C13" s="51"/>
      <c r="D13" s="52"/>
      <c r="E13" s="35">
        <f>IF(ISBLANK(D13)=TRUE,0,VLOOKUP(D13,'Lookup Table'!$B$3:$C$15,2,FALSE))</f>
        <v>0</v>
      </c>
      <c r="F13" s="35">
        <f t="shared" si="0"/>
        <v>0</v>
      </c>
      <c r="G13" s="17">
        <f t="shared" si="1"/>
        <v>0</v>
      </c>
      <c r="H13" s="47" t="e">
        <f>SUM($F$9:F13)/G13</f>
        <v>#DIV/0!</v>
      </c>
      <c r="I13" s="24"/>
      <c r="J13" s="24"/>
    </row>
    <row r="14" spans="1:8" ht="19.5" customHeight="1">
      <c r="A14" s="31">
        <v>6</v>
      </c>
      <c r="B14" s="50"/>
      <c r="C14" s="51"/>
      <c r="D14" s="52"/>
      <c r="E14" s="35">
        <f>IF(ISBLANK(D14)=TRUE,0,VLOOKUP(D14,'Lookup Table'!$B$3:$C$15,2,FALSE))</f>
        <v>0</v>
      </c>
      <c r="F14" s="35">
        <f t="shared" si="0"/>
        <v>0</v>
      </c>
      <c r="G14" s="17">
        <f t="shared" si="1"/>
        <v>0</v>
      </c>
      <c r="H14" s="47" t="e">
        <f>SUM($F$9:F14)/G14</f>
        <v>#DIV/0!</v>
      </c>
    </row>
    <row r="15" spans="1:8" ht="19.5" customHeight="1">
      <c r="A15" s="31">
        <v>7</v>
      </c>
      <c r="B15" s="50"/>
      <c r="C15" s="51"/>
      <c r="D15" s="52"/>
      <c r="E15" s="35">
        <f>IF(ISBLANK(D15)=TRUE,0,VLOOKUP(D15,'Lookup Table'!$B$3:$C$15,2,FALSE))</f>
        <v>0</v>
      </c>
      <c r="F15" s="35">
        <f t="shared" si="0"/>
        <v>0</v>
      </c>
      <c r="G15" s="17">
        <f t="shared" si="1"/>
        <v>0</v>
      </c>
      <c r="H15" s="47" t="e">
        <f>SUM($F$9:F15)/G15</f>
        <v>#DIV/0!</v>
      </c>
    </row>
    <row r="16" spans="1:8" ht="19.5" customHeight="1">
      <c r="A16" s="31">
        <v>8</v>
      </c>
      <c r="B16" s="50"/>
      <c r="C16" s="51"/>
      <c r="D16" s="52"/>
      <c r="E16" s="35">
        <f>IF(ISBLANK(D16)=TRUE,0,VLOOKUP(D16,'Lookup Table'!$B$3:$C$15,2,FALSE))</f>
        <v>0</v>
      </c>
      <c r="F16" s="35">
        <f t="shared" si="0"/>
        <v>0</v>
      </c>
      <c r="G16" s="17">
        <f t="shared" si="1"/>
        <v>0</v>
      </c>
      <c r="H16" s="47" t="e">
        <f>SUM($F$9:F16)/G16</f>
        <v>#DIV/0!</v>
      </c>
    </row>
    <row r="17" spans="1:8" ht="19.5" customHeight="1">
      <c r="A17" s="31">
        <v>9</v>
      </c>
      <c r="B17" s="50"/>
      <c r="C17" s="51"/>
      <c r="D17" s="52"/>
      <c r="E17" s="35">
        <f>IF(ISBLANK(D17)=TRUE,0,VLOOKUP(D17,'Lookup Table'!$B$3:$C$15,2,FALSE))</f>
        <v>0</v>
      </c>
      <c r="F17" s="35">
        <f t="shared" si="0"/>
        <v>0</v>
      </c>
      <c r="G17" s="17">
        <f t="shared" si="1"/>
        <v>0</v>
      </c>
      <c r="H17" s="47" t="e">
        <f>SUM($F$9:F17)/G17</f>
        <v>#DIV/0!</v>
      </c>
    </row>
    <row r="18" spans="1:8" ht="19.5" customHeight="1">
      <c r="A18" s="31">
        <v>10</v>
      </c>
      <c r="B18" s="50"/>
      <c r="C18" s="51"/>
      <c r="D18" s="52"/>
      <c r="E18" s="35">
        <f>IF(ISBLANK(D18)=TRUE,0,VLOOKUP(D18,'Lookup Table'!$B$3:$C$15,2,FALSE))</f>
        <v>0</v>
      </c>
      <c r="F18" s="35">
        <f t="shared" si="0"/>
        <v>0</v>
      </c>
      <c r="G18" s="17">
        <f t="shared" si="1"/>
        <v>0</v>
      </c>
      <c r="H18" s="47" t="e">
        <f>SUM($F$9:F18)/G18</f>
        <v>#DIV/0!</v>
      </c>
    </row>
    <row r="19" spans="1:8" ht="19.5" customHeight="1">
      <c r="A19" s="31">
        <v>11</v>
      </c>
      <c r="B19" s="50"/>
      <c r="C19" s="51"/>
      <c r="D19" s="52"/>
      <c r="E19" s="35">
        <f>IF(ISBLANK(D19)=TRUE,0,VLOOKUP(D19,'Lookup Table'!$B$3:$C$15,2,FALSE))</f>
        <v>0</v>
      </c>
      <c r="F19" s="35">
        <f t="shared" si="0"/>
        <v>0</v>
      </c>
      <c r="G19" s="17">
        <f t="shared" si="1"/>
        <v>0</v>
      </c>
      <c r="H19" s="47" t="e">
        <f>SUM($F$9:F19)/G19</f>
        <v>#DIV/0!</v>
      </c>
    </row>
    <row r="20" spans="1:8" ht="19.5" customHeight="1">
      <c r="A20" s="31">
        <v>12</v>
      </c>
      <c r="B20" s="50"/>
      <c r="C20" s="51"/>
      <c r="D20" s="52"/>
      <c r="E20" s="35">
        <f>IF(ISBLANK(D20)=TRUE,0,VLOOKUP(D20,'Lookup Table'!$B$3:$C$15,2,FALSE))</f>
        <v>0</v>
      </c>
      <c r="F20" s="35">
        <f t="shared" si="0"/>
        <v>0</v>
      </c>
      <c r="G20" s="17">
        <f t="shared" si="1"/>
        <v>0</v>
      </c>
      <c r="H20" s="47" t="e">
        <f>SUM($F$9:F20)/G20</f>
        <v>#DIV/0!</v>
      </c>
    </row>
    <row r="21" spans="1:8" ht="19.5" customHeight="1">
      <c r="A21" s="31">
        <v>13</v>
      </c>
      <c r="B21" s="50"/>
      <c r="C21" s="51"/>
      <c r="D21" s="52"/>
      <c r="E21" s="35">
        <f>IF(ISBLANK(D21)=TRUE,0,VLOOKUP(D21,'Lookup Table'!$B$3:$C$15,2,FALSE))</f>
        <v>0</v>
      </c>
      <c r="F21" s="35">
        <f t="shared" si="0"/>
        <v>0</v>
      </c>
      <c r="G21" s="17">
        <f t="shared" si="1"/>
        <v>0</v>
      </c>
      <c r="H21" s="47" t="e">
        <f>SUM($F$9:F21)/G21</f>
        <v>#DIV/0!</v>
      </c>
    </row>
    <row r="22" spans="1:8" ht="19.5" customHeight="1">
      <c r="A22" s="31">
        <v>14</v>
      </c>
      <c r="B22" s="50"/>
      <c r="C22" s="51"/>
      <c r="D22" s="52"/>
      <c r="E22" s="35">
        <f>IF(ISBLANK(D22)=TRUE,0,VLOOKUP(D22,'Lookup Table'!$B$3:$C$15,2,FALSE))</f>
        <v>0</v>
      </c>
      <c r="F22" s="35">
        <f t="shared" si="0"/>
        <v>0</v>
      </c>
      <c r="G22" s="17">
        <f t="shared" si="1"/>
        <v>0</v>
      </c>
      <c r="H22" s="47" t="e">
        <f>SUM($F$9:F22)/G22</f>
        <v>#DIV/0!</v>
      </c>
    </row>
    <row r="23" spans="1:8" ht="19.5" customHeight="1">
      <c r="A23" s="31">
        <v>15</v>
      </c>
      <c r="B23" s="50"/>
      <c r="C23" s="51"/>
      <c r="D23" s="52"/>
      <c r="E23" s="35">
        <f>IF(ISBLANK(D23)=TRUE,0,VLOOKUP(D23,'Lookup Table'!$B$3:$C$15,2,FALSE))</f>
        <v>0</v>
      </c>
      <c r="F23" s="35">
        <f t="shared" si="0"/>
        <v>0</v>
      </c>
      <c r="G23" s="17">
        <f t="shared" si="1"/>
        <v>0</v>
      </c>
      <c r="H23" s="47" t="e">
        <f>SUM($F$9:F23)/G23</f>
        <v>#DIV/0!</v>
      </c>
    </row>
    <row r="24" spans="1:8" ht="19.5" customHeight="1">
      <c r="A24" s="31">
        <v>16</v>
      </c>
      <c r="B24" s="50"/>
      <c r="C24" s="51"/>
      <c r="D24" s="52"/>
      <c r="E24" s="35">
        <f>IF(ISBLANK(D24)=TRUE,0,VLOOKUP(D24,'Lookup Table'!$B$3:$C$15,2,FALSE))</f>
        <v>0</v>
      </c>
      <c r="F24" s="35">
        <f t="shared" si="0"/>
        <v>0</v>
      </c>
      <c r="G24" s="17">
        <f t="shared" si="1"/>
        <v>0</v>
      </c>
      <c r="H24" s="47" t="e">
        <f>SUM($F$9:F24)/G24</f>
        <v>#DIV/0!</v>
      </c>
    </row>
    <row r="25" spans="1:8" ht="19.5" customHeight="1">
      <c r="A25" s="31">
        <v>17</v>
      </c>
      <c r="B25" s="50"/>
      <c r="C25" s="51"/>
      <c r="D25" s="52"/>
      <c r="E25" s="35">
        <f>IF(ISBLANK(D25)=TRUE,0,VLOOKUP(D25,'Lookup Table'!$B$3:$C$15,2,FALSE))</f>
        <v>0</v>
      </c>
      <c r="F25" s="35">
        <f t="shared" si="0"/>
        <v>0</v>
      </c>
      <c r="G25" s="17">
        <f t="shared" si="1"/>
        <v>0</v>
      </c>
      <c r="H25" s="47" t="e">
        <f>SUM($F$9:F25)/G25</f>
        <v>#DIV/0!</v>
      </c>
    </row>
    <row r="26" spans="1:8" ht="19.5" customHeight="1">
      <c r="A26" s="31">
        <v>18</v>
      </c>
      <c r="B26" s="50"/>
      <c r="C26" s="51"/>
      <c r="D26" s="52"/>
      <c r="E26" s="35">
        <f>IF(ISBLANK(D26)=TRUE,0,VLOOKUP(D26,'Lookup Table'!$B$3:$C$15,2,FALSE))</f>
        <v>0</v>
      </c>
      <c r="F26" s="35">
        <f t="shared" si="0"/>
        <v>0</v>
      </c>
      <c r="G26" s="17">
        <f t="shared" si="1"/>
        <v>0</v>
      </c>
      <c r="H26" s="47" t="e">
        <f>SUM($F$9:F26)/G26</f>
        <v>#DIV/0!</v>
      </c>
    </row>
    <row r="27" spans="1:8" ht="19.5" customHeight="1">
      <c r="A27" s="31">
        <v>19</v>
      </c>
      <c r="B27" s="50"/>
      <c r="C27" s="51"/>
      <c r="D27" s="52"/>
      <c r="E27" s="35">
        <f>IF(ISBLANK(D27)=TRUE,0,VLOOKUP(D27,'Lookup Table'!$B$3:$C$15,2,FALSE))</f>
        <v>0</v>
      </c>
      <c r="F27" s="35">
        <f t="shared" si="0"/>
        <v>0</v>
      </c>
      <c r="G27" s="17">
        <f t="shared" si="1"/>
        <v>0</v>
      </c>
      <c r="H27" s="47" t="e">
        <f>SUM($F$9:F27)/G27</f>
        <v>#DIV/0!</v>
      </c>
    </row>
    <row r="28" spans="1:8" ht="19.5" customHeight="1">
      <c r="A28" s="31">
        <v>20</v>
      </c>
      <c r="B28" s="50"/>
      <c r="C28" s="51"/>
      <c r="D28" s="52"/>
      <c r="E28" s="35">
        <f>IF(ISBLANK(D28)=TRUE,0,VLOOKUP(D28,'Lookup Table'!$B$3:$C$15,2,FALSE))</f>
        <v>0</v>
      </c>
      <c r="F28" s="35">
        <f t="shared" si="0"/>
        <v>0</v>
      </c>
      <c r="G28" s="17">
        <f t="shared" si="1"/>
        <v>0</v>
      </c>
      <c r="H28" s="47" t="e">
        <f>SUM($F$9:F28)/G28</f>
        <v>#DIV/0!</v>
      </c>
    </row>
    <row r="29" spans="1:8" ht="19.5" customHeight="1">
      <c r="A29" s="31">
        <v>21</v>
      </c>
      <c r="B29" s="50"/>
      <c r="C29" s="51"/>
      <c r="D29" s="52"/>
      <c r="E29" s="35">
        <f>IF(ISBLANK(D29)=TRUE,0,VLOOKUP(D29,'Lookup Table'!$B$3:$C$15,2,FALSE))</f>
        <v>0</v>
      </c>
      <c r="F29" s="35">
        <f aca="true" t="shared" si="2" ref="F29:F59">E29*C29</f>
        <v>0</v>
      </c>
      <c r="G29" s="17">
        <f aca="true" t="shared" si="3" ref="G29:G59">G28+C29</f>
        <v>0</v>
      </c>
      <c r="H29" s="47" t="e">
        <f>SUM($F$9:F29)/G29</f>
        <v>#DIV/0!</v>
      </c>
    </row>
    <row r="30" spans="1:8" ht="19.5" customHeight="1">
      <c r="A30" s="31">
        <v>22</v>
      </c>
      <c r="B30" s="50"/>
      <c r="C30" s="51"/>
      <c r="D30" s="52"/>
      <c r="E30" s="35">
        <f>IF(ISBLANK(D30)=TRUE,0,VLOOKUP(D30,'Lookup Table'!$B$3:$C$15,2,FALSE))</f>
        <v>0</v>
      </c>
      <c r="F30" s="35">
        <f t="shared" si="2"/>
        <v>0</v>
      </c>
      <c r="G30" s="17">
        <f t="shared" si="3"/>
        <v>0</v>
      </c>
      <c r="H30" s="47" t="e">
        <f>SUM($F$9:F30)/G30</f>
        <v>#DIV/0!</v>
      </c>
    </row>
    <row r="31" spans="1:8" ht="19.5" customHeight="1">
      <c r="A31" s="31">
        <v>23</v>
      </c>
      <c r="B31" s="50"/>
      <c r="C31" s="51"/>
      <c r="D31" s="52"/>
      <c r="E31" s="35">
        <f>IF(ISBLANK(D31)=TRUE,0,VLOOKUP(D31,'Lookup Table'!$B$3:$C$15,2,FALSE))</f>
        <v>0</v>
      </c>
      <c r="F31" s="35">
        <f t="shared" si="2"/>
        <v>0</v>
      </c>
      <c r="G31" s="17">
        <f t="shared" si="3"/>
        <v>0</v>
      </c>
      <c r="H31" s="47" t="e">
        <f>SUM($F$9:F31)/G31</f>
        <v>#DIV/0!</v>
      </c>
    </row>
    <row r="32" spans="1:8" ht="19.5" customHeight="1">
      <c r="A32" s="31">
        <v>24</v>
      </c>
      <c r="B32" s="50"/>
      <c r="C32" s="51"/>
      <c r="D32" s="52"/>
      <c r="E32" s="35">
        <f>IF(ISBLANK(D32)=TRUE,0,VLOOKUP(D32,'Lookup Table'!$B$3:$C$15,2,FALSE))</f>
        <v>0</v>
      </c>
      <c r="F32" s="35">
        <f t="shared" si="2"/>
        <v>0</v>
      </c>
      <c r="G32" s="17">
        <f t="shared" si="3"/>
        <v>0</v>
      </c>
      <c r="H32" s="47" t="e">
        <f>SUM($F$9:F32)/G32</f>
        <v>#DIV/0!</v>
      </c>
    </row>
    <row r="33" spans="1:8" ht="19.5" customHeight="1">
      <c r="A33" s="31">
        <v>25</v>
      </c>
      <c r="B33" s="50"/>
      <c r="C33" s="51"/>
      <c r="D33" s="52"/>
      <c r="E33" s="35">
        <f>IF(ISBLANK(D33)=TRUE,0,VLOOKUP(D33,'Lookup Table'!$B$3:$C$15,2,FALSE))</f>
        <v>0</v>
      </c>
      <c r="F33" s="35">
        <f t="shared" si="2"/>
        <v>0</v>
      </c>
      <c r="G33" s="17">
        <f t="shared" si="3"/>
        <v>0</v>
      </c>
      <c r="H33" s="47" t="e">
        <f>SUM($F$9:F33)/G33</f>
        <v>#DIV/0!</v>
      </c>
    </row>
    <row r="34" spans="1:8" ht="19.5" customHeight="1">
      <c r="A34" s="31">
        <v>26</v>
      </c>
      <c r="B34" s="50"/>
      <c r="C34" s="51"/>
      <c r="D34" s="52"/>
      <c r="E34" s="35">
        <f>IF(ISBLANK(D34)=TRUE,0,VLOOKUP(D34,'Lookup Table'!$B$3:$C$15,2,FALSE))</f>
        <v>0</v>
      </c>
      <c r="F34" s="35">
        <f t="shared" si="2"/>
        <v>0</v>
      </c>
      <c r="G34" s="17">
        <f t="shared" si="3"/>
        <v>0</v>
      </c>
      <c r="H34" s="47" t="e">
        <f>SUM($F$9:F34)/G34</f>
        <v>#DIV/0!</v>
      </c>
    </row>
    <row r="35" spans="1:8" ht="19.5" customHeight="1">
      <c r="A35" s="31">
        <v>27</v>
      </c>
      <c r="B35" s="50"/>
      <c r="C35" s="51"/>
      <c r="D35" s="52"/>
      <c r="E35" s="35">
        <f>IF(ISBLANK(D35)=TRUE,0,VLOOKUP(D35,'Lookup Table'!$B$3:$C$15,2,FALSE))</f>
        <v>0</v>
      </c>
      <c r="F35" s="35">
        <f t="shared" si="2"/>
        <v>0</v>
      </c>
      <c r="G35" s="17">
        <f t="shared" si="3"/>
        <v>0</v>
      </c>
      <c r="H35" s="47" t="e">
        <f>SUM($F$9:F35)/G35</f>
        <v>#DIV/0!</v>
      </c>
    </row>
    <row r="36" spans="1:8" ht="19.5" customHeight="1">
      <c r="A36" s="31">
        <v>28</v>
      </c>
      <c r="B36" s="50"/>
      <c r="C36" s="51"/>
      <c r="D36" s="52"/>
      <c r="E36" s="35">
        <f>IF(ISBLANK(D36)=TRUE,0,VLOOKUP(D36,'Lookup Table'!$B$3:$C$15,2,FALSE))</f>
        <v>0</v>
      </c>
      <c r="F36" s="35">
        <f t="shared" si="2"/>
        <v>0</v>
      </c>
      <c r="G36" s="17">
        <f t="shared" si="3"/>
        <v>0</v>
      </c>
      <c r="H36" s="47" t="e">
        <f>SUM($F$9:F36)/G36</f>
        <v>#DIV/0!</v>
      </c>
    </row>
    <row r="37" spans="1:8" ht="19.5" customHeight="1">
      <c r="A37" s="31">
        <v>29</v>
      </c>
      <c r="B37" s="50"/>
      <c r="C37" s="51"/>
      <c r="D37" s="52"/>
      <c r="E37" s="35">
        <f>IF(ISBLANK(D37)=TRUE,0,VLOOKUP(D37,'Lookup Table'!$B$3:$C$15,2,FALSE))</f>
        <v>0</v>
      </c>
      <c r="F37" s="35">
        <f t="shared" si="2"/>
        <v>0</v>
      </c>
      <c r="G37" s="17">
        <f t="shared" si="3"/>
        <v>0</v>
      </c>
      <c r="H37" s="47" t="e">
        <f>SUM($F$9:F37)/G37</f>
        <v>#DIV/0!</v>
      </c>
    </row>
    <row r="38" spans="1:8" ht="19.5" customHeight="1">
      <c r="A38" s="31">
        <v>30</v>
      </c>
      <c r="B38" s="50"/>
      <c r="C38" s="51"/>
      <c r="D38" s="52"/>
      <c r="E38" s="35">
        <f>IF(ISBLANK(D38)=TRUE,0,VLOOKUP(D38,'Lookup Table'!$B$3:$C$15,2,FALSE))</f>
        <v>0</v>
      </c>
      <c r="F38" s="35">
        <f t="shared" si="2"/>
        <v>0</v>
      </c>
      <c r="G38" s="17">
        <f t="shared" si="3"/>
        <v>0</v>
      </c>
      <c r="H38" s="47" t="e">
        <f>SUM($F$9:F38)/G38</f>
        <v>#DIV/0!</v>
      </c>
    </row>
    <row r="39" spans="1:8" ht="19.5" customHeight="1">
      <c r="A39" s="31">
        <v>31</v>
      </c>
      <c r="B39" s="50"/>
      <c r="C39" s="51"/>
      <c r="D39" s="52"/>
      <c r="E39" s="35">
        <f>IF(ISBLANK(D39)=TRUE,0,VLOOKUP(D39,'Lookup Table'!$B$3:$C$15,2,FALSE))</f>
        <v>0</v>
      </c>
      <c r="F39" s="35">
        <f t="shared" si="2"/>
        <v>0</v>
      </c>
      <c r="G39" s="17">
        <f t="shared" si="3"/>
        <v>0</v>
      </c>
      <c r="H39" s="47" t="e">
        <f>SUM($F$9:F39)/G39</f>
        <v>#DIV/0!</v>
      </c>
    </row>
    <row r="40" spans="1:8" ht="19.5" customHeight="1">
      <c r="A40" s="31">
        <v>32</v>
      </c>
      <c r="B40" s="50"/>
      <c r="C40" s="51"/>
      <c r="D40" s="52"/>
      <c r="E40" s="35">
        <f>IF(ISBLANK(D40)=TRUE,0,VLOOKUP(D40,'Lookup Table'!$B$3:$C$15,2,FALSE))</f>
        <v>0</v>
      </c>
      <c r="F40" s="35">
        <f t="shared" si="2"/>
        <v>0</v>
      </c>
      <c r="G40" s="17">
        <f t="shared" si="3"/>
        <v>0</v>
      </c>
      <c r="H40" s="47" t="e">
        <f>SUM($F$9:F40)/G40</f>
        <v>#DIV/0!</v>
      </c>
    </row>
    <row r="41" spans="1:8" ht="19.5" customHeight="1">
      <c r="A41" s="31">
        <v>33</v>
      </c>
      <c r="B41" s="50"/>
      <c r="C41" s="51"/>
      <c r="D41" s="52"/>
      <c r="E41" s="35">
        <f>IF(ISBLANK(D41)=TRUE,0,VLOOKUP(D41,'Lookup Table'!$B$3:$C$15,2,FALSE))</f>
        <v>0</v>
      </c>
      <c r="F41" s="35">
        <f t="shared" si="2"/>
        <v>0</v>
      </c>
      <c r="G41" s="17">
        <f t="shared" si="3"/>
        <v>0</v>
      </c>
      <c r="H41" s="47" t="e">
        <f>SUM($F$9:F41)/G41</f>
        <v>#DIV/0!</v>
      </c>
    </row>
    <row r="42" spans="1:8" ht="19.5" customHeight="1">
      <c r="A42" s="31">
        <v>34</v>
      </c>
      <c r="B42" s="50"/>
      <c r="C42" s="51"/>
      <c r="D42" s="52"/>
      <c r="E42" s="35">
        <f>IF(ISBLANK(D42)=TRUE,0,VLOOKUP(D42,'Lookup Table'!$B$3:$C$15,2,FALSE))</f>
        <v>0</v>
      </c>
      <c r="F42" s="35">
        <f t="shared" si="2"/>
        <v>0</v>
      </c>
      <c r="G42" s="17">
        <f t="shared" si="3"/>
        <v>0</v>
      </c>
      <c r="H42" s="47" t="e">
        <f>SUM($F$9:F42)/G42</f>
        <v>#DIV/0!</v>
      </c>
    </row>
    <row r="43" spans="1:8" ht="19.5" customHeight="1">
      <c r="A43" s="31">
        <v>35</v>
      </c>
      <c r="B43" s="50"/>
      <c r="C43" s="51"/>
      <c r="D43" s="52"/>
      <c r="E43" s="35">
        <f>IF(ISBLANK(D43)=TRUE,0,VLOOKUP(D43,'Lookup Table'!$B$3:$C$15,2,FALSE))</f>
        <v>0</v>
      </c>
      <c r="F43" s="35">
        <f t="shared" si="2"/>
        <v>0</v>
      </c>
      <c r="G43" s="17">
        <f t="shared" si="3"/>
        <v>0</v>
      </c>
      <c r="H43" s="47" t="e">
        <f>SUM($F$9:F43)/G43</f>
        <v>#DIV/0!</v>
      </c>
    </row>
    <row r="44" spans="1:8" ht="19.5" customHeight="1">
      <c r="A44" s="31">
        <v>36</v>
      </c>
      <c r="B44" s="50"/>
      <c r="C44" s="51"/>
      <c r="D44" s="52"/>
      <c r="E44" s="35">
        <f>IF(ISBLANK(D44)=TRUE,0,VLOOKUP(D44,'Lookup Table'!$B$3:$C$15,2,FALSE))</f>
        <v>0</v>
      </c>
      <c r="F44" s="35">
        <f t="shared" si="2"/>
        <v>0</v>
      </c>
      <c r="G44" s="17">
        <f t="shared" si="3"/>
        <v>0</v>
      </c>
      <c r="H44" s="47" t="e">
        <f>SUM($F$9:F44)/G44</f>
        <v>#DIV/0!</v>
      </c>
    </row>
    <row r="45" spans="1:8" ht="19.5" customHeight="1">
      <c r="A45" s="31">
        <v>37</v>
      </c>
      <c r="B45" s="50"/>
      <c r="C45" s="51"/>
      <c r="D45" s="52"/>
      <c r="E45" s="35">
        <f>IF(ISBLANK(D45)=TRUE,0,VLOOKUP(D45,'Lookup Table'!$B$3:$C$15,2,FALSE))</f>
        <v>0</v>
      </c>
      <c r="F45" s="35">
        <f t="shared" si="2"/>
        <v>0</v>
      </c>
      <c r="G45" s="17">
        <f t="shared" si="3"/>
        <v>0</v>
      </c>
      <c r="H45" s="47" t="e">
        <f>SUM($F$9:F45)/G45</f>
        <v>#DIV/0!</v>
      </c>
    </row>
    <row r="46" spans="1:8" ht="19.5" customHeight="1">
      <c r="A46" s="31">
        <v>38</v>
      </c>
      <c r="B46" s="50"/>
      <c r="C46" s="51"/>
      <c r="D46" s="52"/>
      <c r="E46" s="35">
        <f>IF(ISBLANK(D46)=TRUE,0,VLOOKUP(D46,'Lookup Table'!$B$3:$C$15,2,FALSE))</f>
        <v>0</v>
      </c>
      <c r="F46" s="35">
        <f t="shared" si="2"/>
        <v>0</v>
      </c>
      <c r="G46" s="17">
        <f t="shared" si="3"/>
        <v>0</v>
      </c>
      <c r="H46" s="47" t="e">
        <f>SUM($F$9:F46)/G46</f>
        <v>#DIV/0!</v>
      </c>
    </row>
    <row r="47" spans="1:8" ht="19.5" customHeight="1">
      <c r="A47" s="31">
        <v>39</v>
      </c>
      <c r="B47" s="50"/>
      <c r="C47" s="51"/>
      <c r="D47" s="52"/>
      <c r="E47" s="35">
        <f>IF(ISBLANK(D47)=TRUE,0,VLOOKUP(D47,'Lookup Table'!$B$3:$C$15,2,FALSE))</f>
        <v>0</v>
      </c>
      <c r="F47" s="35">
        <f t="shared" si="2"/>
        <v>0</v>
      </c>
      <c r="G47" s="17">
        <f t="shared" si="3"/>
        <v>0</v>
      </c>
      <c r="H47" s="47" t="e">
        <f>SUM($F$9:F47)/G47</f>
        <v>#DIV/0!</v>
      </c>
    </row>
    <row r="48" spans="1:8" ht="19.5" customHeight="1">
      <c r="A48" s="31">
        <v>40</v>
      </c>
      <c r="B48" s="50"/>
      <c r="C48" s="51"/>
      <c r="D48" s="52"/>
      <c r="E48" s="35">
        <f>IF(ISBLANK(D48)=TRUE,0,VLOOKUP(D48,'Lookup Table'!$B$3:$C$15,2,FALSE))</f>
        <v>0</v>
      </c>
      <c r="F48" s="35">
        <f t="shared" si="2"/>
        <v>0</v>
      </c>
      <c r="G48" s="17">
        <f t="shared" si="3"/>
        <v>0</v>
      </c>
      <c r="H48" s="47" t="e">
        <f>SUM($F$9:F48)/G48</f>
        <v>#DIV/0!</v>
      </c>
    </row>
    <row r="49" spans="1:8" ht="19.5" customHeight="1">
      <c r="A49" s="31">
        <v>41</v>
      </c>
      <c r="B49" s="50"/>
      <c r="C49" s="51"/>
      <c r="D49" s="52"/>
      <c r="E49" s="35">
        <f>IF(ISBLANK(D49)=TRUE,0,VLOOKUP(D49,'Lookup Table'!$B$3:$C$15,2,FALSE))</f>
        <v>0</v>
      </c>
      <c r="F49" s="35">
        <f t="shared" si="2"/>
        <v>0</v>
      </c>
      <c r="G49" s="17">
        <f t="shared" si="3"/>
        <v>0</v>
      </c>
      <c r="H49" s="47" t="e">
        <f>SUM($F$9:F49)/G49</f>
        <v>#DIV/0!</v>
      </c>
    </row>
    <row r="50" spans="1:8" ht="19.5" customHeight="1">
      <c r="A50" s="31">
        <v>42</v>
      </c>
      <c r="B50" s="50"/>
      <c r="C50" s="51"/>
      <c r="D50" s="52"/>
      <c r="E50" s="35">
        <f>IF(ISBLANK(D50)=TRUE,0,VLOOKUP(D50,'Lookup Table'!$B$3:$C$15,2,FALSE))</f>
        <v>0</v>
      </c>
      <c r="F50" s="35">
        <f t="shared" si="2"/>
        <v>0</v>
      </c>
      <c r="G50" s="17">
        <f t="shared" si="3"/>
        <v>0</v>
      </c>
      <c r="H50" s="47" t="e">
        <f>SUM($F$9:F50)/G50</f>
        <v>#DIV/0!</v>
      </c>
    </row>
    <row r="51" spans="1:8" ht="19.5" customHeight="1">
      <c r="A51" s="31">
        <v>43</v>
      </c>
      <c r="B51" s="50"/>
      <c r="C51" s="51"/>
      <c r="D51" s="52"/>
      <c r="E51" s="35">
        <f>IF(ISBLANK(D51)=TRUE,0,VLOOKUP(D51,'Lookup Table'!$B$3:$C$15,2,FALSE))</f>
        <v>0</v>
      </c>
      <c r="F51" s="35">
        <f t="shared" si="2"/>
        <v>0</v>
      </c>
      <c r="G51" s="17">
        <f t="shared" si="3"/>
        <v>0</v>
      </c>
      <c r="H51" s="47" t="e">
        <f>SUM($F$9:F51)/G51</f>
        <v>#DIV/0!</v>
      </c>
    </row>
    <row r="52" spans="1:8" ht="19.5" customHeight="1">
      <c r="A52" s="31">
        <v>44</v>
      </c>
      <c r="B52" s="50"/>
      <c r="C52" s="51"/>
      <c r="D52" s="52"/>
      <c r="E52" s="35">
        <f>IF(ISBLANK(D52)=TRUE,0,VLOOKUP(D52,'Lookup Table'!$B$3:$C$15,2,FALSE))</f>
        <v>0</v>
      </c>
      <c r="F52" s="35">
        <f t="shared" si="2"/>
        <v>0</v>
      </c>
      <c r="G52" s="17">
        <f t="shared" si="3"/>
        <v>0</v>
      </c>
      <c r="H52" s="47" t="e">
        <f>SUM($F$9:F52)/G52</f>
        <v>#DIV/0!</v>
      </c>
    </row>
    <row r="53" spans="1:8" ht="19.5" customHeight="1">
      <c r="A53" s="31">
        <v>45</v>
      </c>
      <c r="B53" s="50"/>
      <c r="C53" s="51"/>
      <c r="D53" s="52"/>
      <c r="E53" s="35">
        <f>IF(ISBLANK(D53)=TRUE,0,VLOOKUP(D53,'Lookup Table'!$B$3:$C$15,2,FALSE))</f>
        <v>0</v>
      </c>
      <c r="F53" s="35">
        <f t="shared" si="2"/>
        <v>0</v>
      </c>
      <c r="G53" s="17">
        <f t="shared" si="3"/>
        <v>0</v>
      </c>
      <c r="H53" s="47" t="e">
        <f>SUM($F$9:F53)/G53</f>
        <v>#DIV/0!</v>
      </c>
    </row>
    <row r="54" spans="1:8" ht="19.5" customHeight="1">
      <c r="A54" s="31">
        <v>46</v>
      </c>
      <c r="B54" s="50"/>
      <c r="C54" s="51"/>
      <c r="D54" s="52"/>
      <c r="E54" s="35">
        <f>IF(ISBLANK(D54)=TRUE,0,VLOOKUP(D54,'Lookup Table'!$B$3:$C$15,2,FALSE))</f>
        <v>0</v>
      </c>
      <c r="F54" s="35">
        <f t="shared" si="2"/>
        <v>0</v>
      </c>
      <c r="G54" s="17">
        <f t="shared" si="3"/>
        <v>0</v>
      </c>
      <c r="H54" s="47" t="e">
        <f>SUM($F$9:F54)/G54</f>
        <v>#DIV/0!</v>
      </c>
    </row>
    <row r="55" spans="1:8" ht="19.5" customHeight="1">
      <c r="A55" s="31">
        <v>47</v>
      </c>
      <c r="B55" s="50"/>
      <c r="C55" s="51"/>
      <c r="D55" s="52"/>
      <c r="E55" s="35">
        <f>IF(ISBLANK(D55)=TRUE,0,VLOOKUP(D55,'Lookup Table'!$B$3:$C$15,2,FALSE))</f>
        <v>0</v>
      </c>
      <c r="F55" s="35">
        <f t="shared" si="2"/>
        <v>0</v>
      </c>
      <c r="G55" s="17">
        <f t="shared" si="3"/>
        <v>0</v>
      </c>
      <c r="H55" s="47" t="e">
        <f>SUM($F$9:F55)/G55</f>
        <v>#DIV/0!</v>
      </c>
    </row>
    <row r="56" spans="1:8" ht="19.5" customHeight="1">
      <c r="A56" s="31">
        <v>48</v>
      </c>
      <c r="B56" s="50"/>
      <c r="C56" s="51"/>
      <c r="D56" s="52"/>
      <c r="E56" s="35">
        <f>IF(ISBLANK(D56)=TRUE,0,VLOOKUP(D56,'Lookup Table'!$B$3:$C$15,2,FALSE))</f>
        <v>0</v>
      </c>
      <c r="F56" s="35">
        <f t="shared" si="2"/>
        <v>0</v>
      </c>
      <c r="G56" s="17">
        <f t="shared" si="3"/>
        <v>0</v>
      </c>
      <c r="H56" s="47" t="e">
        <f>SUM($F$9:F56)/G56</f>
        <v>#DIV/0!</v>
      </c>
    </row>
    <row r="57" spans="1:8" ht="19.5" customHeight="1">
      <c r="A57" s="31">
        <v>49</v>
      </c>
      <c r="B57" s="50"/>
      <c r="C57" s="51"/>
      <c r="D57" s="52"/>
      <c r="E57" s="35">
        <f>IF(ISBLANK(D57)=TRUE,0,VLOOKUP(D57,'Lookup Table'!$B$3:$C$15,2,FALSE))</f>
        <v>0</v>
      </c>
      <c r="F57" s="35">
        <f t="shared" si="2"/>
        <v>0</v>
      </c>
      <c r="G57" s="17">
        <f t="shared" si="3"/>
        <v>0</v>
      </c>
      <c r="H57" s="47" t="e">
        <f>SUM($F$9:F57)/G57</f>
        <v>#DIV/0!</v>
      </c>
    </row>
    <row r="58" spans="1:8" ht="19.5" customHeight="1">
      <c r="A58" s="31">
        <v>50</v>
      </c>
      <c r="B58" s="50"/>
      <c r="C58" s="51"/>
      <c r="D58" s="52"/>
      <c r="E58" s="35">
        <f>IF(ISBLANK(D58)=TRUE,0,VLOOKUP(D58,'Lookup Table'!$B$3:$C$15,2,FALSE))</f>
        <v>0</v>
      </c>
      <c r="F58" s="35">
        <f t="shared" si="2"/>
        <v>0</v>
      </c>
      <c r="G58" s="17">
        <f t="shared" si="3"/>
        <v>0</v>
      </c>
      <c r="H58" s="47" t="e">
        <f>SUM($F$9:F58)/G58</f>
        <v>#DIV/0!</v>
      </c>
    </row>
    <row r="59" spans="1:8" ht="19.5" customHeight="1">
      <c r="A59" s="31">
        <v>51</v>
      </c>
      <c r="B59" s="50"/>
      <c r="C59" s="51"/>
      <c r="D59" s="52"/>
      <c r="E59" s="35">
        <f>IF(ISBLANK(D59)=TRUE,0,VLOOKUP(D59,'Lookup Table'!$B$3:$C$15,2,FALSE))</f>
        <v>0</v>
      </c>
      <c r="F59" s="35">
        <f t="shared" si="2"/>
        <v>0</v>
      </c>
      <c r="G59" s="17">
        <f t="shared" si="3"/>
        <v>0</v>
      </c>
      <c r="H59" s="47" t="e">
        <f>SUM($F$9:F59)/G59</f>
        <v>#DIV/0!</v>
      </c>
    </row>
    <row r="60" spans="1:8" ht="19.5" customHeight="1">
      <c r="A60" s="31">
        <v>52</v>
      </c>
      <c r="B60" s="50"/>
      <c r="C60" s="51"/>
      <c r="D60" s="52"/>
      <c r="E60" s="35">
        <f>IF(ISBLANK(D60)=TRUE,0,VLOOKUP(D60,'Lookup Table'!$B$3:$C$15,2,FALSE))</f>
        <v>0</v>
      </c>
      <c r="F60" s="35">
        <f>E60*C60</f>
        <v>0</v>
      </c>
      <c r="G60" s="17">
        <f>G59+C60</f>
        <v>0</v>
      </c>
      <c r="H60" s="47" t="e">
        <f>SUM($F$9:F60)/G60</f>
        <v>#DIV/0!</v>
      </c>
    </row>
    <row r="61" spans="1:8" ht="19.5" customHeight="1">
      <c r="A61" s="31">
        <v>53</v>
      </c>
      <c r="B61" s="50"/>
      <c r="C61" s="51"/>
      <c r="D61" s="52"/>
      <c r="E61" s="35">
        <f>IF(ISBLANK(D61)=TRUE,0,VLOOKUP(D61,'Lookup Table'!$B$3:$C$15,2,FALSE))</f>
        <v>0</v>
      </c>
      <c r="F61" s="35">
        <f aca="true" t="shared" si="4" ref="F61:F68">E61*C61</f>
        <v>0</v>
      </c>
      <c r="G61" s="17">
        <f aca="true" t="shared" si="5" ref="G61:G68">G60+C61</f>
        <v>0</v>
      </c>
      <c r="H61" s="47" t="e">
        <f>SUM($F$9:F61)/G61</f>
        <v>#DIV/0!</v>
      </c>
    </row>
    <row r="62" spans="1:8" ht="19.5" customHeight="1">
      <c r="A62" s="31">
        <v>54</v>
      </c>
      <c r="B62" s="50"/>
      <c r="C62" s="51"/>
      <c r="D62" s="52"/>
      <c r="E62" s="35">
        <f>IF(ISBLANK(D62)=TRUE,0,VLOOKUP(D62,'Lookup Table'!$B$3:$C$15,2,FALSE))</f>
        <v>0</v>
      </c>
      <c r="F62" s="35">
        <f t="shared" si="4"/>
        <v>0</v>
      </c>
      <c r="G62" s="17">
        <f t="shared" si="5"/>
        <v>0</v>
      </c>
      <c r="H62" s="47" t="e">
        <f>SUM($F$9:F62)/G62</f>
        <v>#DIV/0!</v>
      </c>
    </row>
    <row r="63" spans="1:8" ht="19.5" customHeight="1">
      <c r="A63" s="31">
        <v>55</v>
      </c>
      <c r="B63" s="50"/>
      <c r="C63" s="51"/>
      <c r="D63" s="52"/>
      <c r="E63" s="35">
        <f>IF(ISBLANK(D63)=TRUE,0,VLOOKUP(D63,'Lookup Table'!$B$3:$C$15,2,FALSE))</f>
        <v>0</v>
      </c>
      <c r="F63" s="35">
        <f t="shared" si="4"/>
        <v>0</v>
      </c>
      <c r="G63" s="17">
        <f t="shared" si="5"/>
        <v>0</v>
      </c>
      <c r="H63" s="47" t="e">
        <f>SUM($F$9:F63)/G63</f>
        <v>#DIV/0!</v>
      </c>
    </row>
    <row r="64" spans="1:8" ht="19.5" customHeight="1">
      <c r="A64" s="31">
        <v>56</v>
      </c>
      <c r="B64" s="50"/>
      <c r="C64" s="51"/>
      <c r="D64" s="52"/>
      <c r="E64" s="35">
        <f>IF(ISBLANK(D64)=TRUE,0,VLOOKUP(D64,'Lookup Table'!$B$3:$C$15,2,FALSE))</f>
        <v>0</v>
      </c>
      <c r="F64" s="35">
        <f t="shared" si="4"/>
        <v>0</v>
      </c>
      <c r="G64" s="17">
        <f t="shared" si="5"/>
        <v>0</v>
      </c>
      <c r="H64" s="47" t="e">
        <f>SUM($F$9:F64)/G64</f>
        <v>#DIV/0!</v>
      </c>
    </row>
    <row r="65" spans="1:8" ht="19.5" customHeight="1">
      <c r="A65" s="31">
        <v>57</v>
      </c>
      <c r="B65" s="50"/>
      <c r="C65" s="51"/>
      <c r="D65" s="52"/>
      <c r="E65" s="35">
        <f>IF(ISBLANK(D65)=TRUE,0,VLOOKUP(D65,'Lookup Table'!$B$3:$C$15,2,FALSE))</f>
        <v>0</v>
      </c>
      <c r="F65" s="35">
        <f t="shared" si="4"/>
        <v>0</v>
      </c>
      <c r="G65" s="17">
        <f t="shared" si="5"/>
        <v>0</v>
      </c>
      <c r="H65" s="47" t="e">
        <f>SUM($F$9:F65)/G65</f>
        <v>#DIV/0!</v>
      </c>
    </row>
    <row r="66" spans="1:8" ht="19.5" customHeight="1">
      <c r="A66" s="31">
        <v>58</v>
      </c>
      <c r="B66" s="50"/>
      <c r="C66" s="51"/>
      <c r="D66" s="52"/>
      <c r="E66" s="35">
        <f>IF(ISBLANK(D66)=TRUE,0,VLOOKUP(D66,'Lookup Table'!$B$3:$C$15,2,FALSE))</f>
        <v>0</v>
      </c>
      <c r="F66" s="35">
        <f t="shared" si="4"/>
        <v>0</v>
      </c>
      <c r="G66" s="17">
        <f t="shared" si="5"/>
        <v>0</v>
      </c>
      <c r="H66" s="47" t="e">
        <f>SUM($F$9:F66)/G66</f>
        <v>#DIV/0!</v>
      </c>
    </row>
    <row r="67" spans="1:8" ht="19.5" customHeight="1">
      <c r="A67" s="31">
        <v>59</v>
      </c>
      <c r="B67" s="50"/>
      <c r="C67" s="51"/>
      <c r="D67" s="52"/>
      <c r="E67" s="35">
        <f>IF(ISBLANK(D67)=TRUE,0,VLOOKUP(D67,'Lookup Table'!$B$3:$C$15,2,FALSE))</f>
        <v>0</v>
      </c>
      <c r="F67" s="35">
        <f t="shared" si="4"/>
        <v>0</v>
      </c>
      <c r="G67" s="17">
        <f t="shared" si="5"/>
        <v>0</v>
      </c>
      <c r="H67" s="47" t="e">
        <f>SUM($F$9:F67)/G67</f>
        <v>#DIV/0!</v>
      </c>
    </row>
    <row r="68" spans="1:8" ht="19.5" customHeight="1" thickBot="1">
      <c r="A68" s="31">
        <v>60</v>
      </c>
      <c r="B68" s="50"/>
      <c r="C68" s="53"/>
      <c r="D68" s="54"/>
      <c r="E68" s="35">
        <f>IF(ISBLANK(D68)=TRUE,0,VLOOKUP(D68,'Lookup Table'!$B$3:$C$15,2,FALSE))</f>
        <v>0</v>
      </c>
      <c r="F68" s="35">
        <f t="shared" si="4"/>
        <v>0</v>
      </c>
      <c r="G68" s="17">
        <f t="shared" si="5"/>
        <v>0</v>
      </c>
      <c r="H68" s="47" t="e">
        <f>SUM($F$9:F68)/G68</f>
        <v>#DIV/0!</v>
      </c>
    </row>
    <row r="69" spans="1:8" ht="19.5" customHeight="1">
      <c r="A69" s="31"/>
      <c r="B69" s="55"/>
      <c r="C69" s="56"/>
      <c r="D69" s="57"/>
      <c r="E69" s="35"/>
      <c r="F69" s="35"/>
      <c r="H69" s="47"/>
    </row>
    <row r="70" spans="1:8" ht="19.5" customHeight="1">
      <c r="A70" s="31"/>
      <c r="B70" s="55"/>
      <c r="C70" s="56"/>
      <c r="D70" s="57"/>
      <c r="E70" s="35"/>
      <c r="F70" s="35"/>
      <c r="H70" s="47"/>
    </row>
    <row r="71" spans="1:8" ht="19.5" customHeight="1">
      <c r="A71" s="31"/>
      <c r="B71" s="55"/>
      <c r="C71" s="56"/>
      <c r="D71" s="57"/>
      <c r="E71" s="35"/>
      <c r="F71" s="35"/>
      <c r="H71" s="47"/>
    </row>
    <row r="72" spans="1:8" ht="19.5" customHeight="1">
      <c r="A72" s="31"/>
      <c r="B72" s="39" t="s">
        <v>21</v>
      </c>
      <c r="C72" s="58"/>
      <c r="D72" s="59"/>
      <c r="E72" s="60"/>
      <c r="F72" s="49"/>
      <c r="G72" s="42"/>
      <c r="H72" s="30"/>
    </row>
    <row r="73" spans="1:8" ht="19.5" customHeight="1">
      <c r="A73" s="31"/>
      <c r="B73" s="39"/>
      <c r="C73" s="40"/>
      <c r="D73" s="41"/>
      <c r="E73" s="35"/>
      <c r="F73" s="35"/>
      <c r="G73" s="42"/>
      <c r="H73" s="30"/>
    </row>
    <row r="74" spans="1:8" ht="19.5" customHeight="1">
      <c r="A74" s="36"/>
      <c r="B74" s="37" t="s">
        <v>22</v>
      </c>
      <c r="C74" s="76"/>
      <c r="D74" s="77"/>
      <c r="E74" s="78"/>
      <c r="F74" s="38"/>
      <c r="G74" s="45"/>
      <c r="H74" s="48"/>
    </row>
    <row r="75" spans="2:6" ht="19.5" customHeight="1">
      <c r="B75" s="25"/>
      <c r="C75" s="17"/>
      <c r="D75" s="17"/>
      <c r="E75" s="17"/>
      <c r="F75" s="17"/>
    </row>
    <row r="76" spans="2:6" ht="12">
      <c r="B76" s="25"/>
      <c r="C76" s="17"/>
      <c r="D76" s="17"/>
      <c r="E76" s="17"/>
      <c r="F76" s="17"/>
    </row>
    <row r="77" spans="2:6" ht="12">
      <c r="B77" s="25"/>
      <c r="C77" s="17"/>
      <c r="D77" s="17"/>
      <c r="E77" s="17"/>
      <c r="F77" s="17"/>
    </row>
    <row r="78" spans="2:6" ht="12">
      <c r="B78" s="25"/>
      <c r="C78" s="17"/>
      <c r="D78" s="17"/>
      <c r="E78" s="17"/>
      <c r="F78" s="17"/>
    </row>
    <row r="79" spans="2:6" ht="12">
      <c r="B79" s="25"/>
      <c r="C79" s="17"/>
      <c r="D79" s="17"/>
      <c r="E79" s="17"/>
      <c r="F79" s="17"/>
    </row>
  </sheetData>
  <sheetProtection/>
  <mergeCells count="5">
    <mergeCell ref="C74:E74"/>
    <mergeCell ref="A2:C2"/>
    <mergeCell ref="A4:C4"/>
    <mergeCell ref="A1:H1"/>
    <mergeCell ref="F2:H3"/>
  </mergeCells>
  <dataValidations count="3">
    <dataValidation allowBlank="1" showInputMessage="1" showErrorMessage="1" errorTitle="Credits" error="Please enter a whole number between &quot;0&quot; and &quot;9&quot;." sqref="C9:C68"/>
    <dataValidation type="list" allowBlank="1" showInputMessage="1" showErrorMessage="1" sqref="D10:D68">
      <formula1>Grades</formula1>
    </dataValidation>
    <dataValidation type="list" allowBlank="1" showInputMessage="1" showErrorMessage="1" error="Please enter a valid grade from the drop down list." sqref="D9">
      <formula1>Grades</formula1>
    </dataValidation>
  </dataValidations>
  <printOptions gridLines="1"/>
  <pageMargins left="0.1968503937007874" right="0.1968503937007874" top="0.5905511811023623" bottom="0.3937007874015748" header="0.5118110236220472" footer="0.5118110236220472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16"/>
  <sheetViews>
    <sheetView zoomScalePageLayoutView="0" workbookViewId="0" topLeftCell="A1">
      <selection activeCell="H13" sqref="H13"/>
    </sheetView>
  </sheetViews>
  <sheetFormatPr defaultColWidth="8.8515625" defaultRowHeight="12.75"/>
  <cols>
    <col min="1" max="1" width="3.421875" style="0" customWidth="1"/>
    <col min="2" max="2" width="5.421875" style="0" customWidth="1"/>
    <col min="3" max="4" width="8.8515625" style="0" customWidth="1"/>
    <col min="5" max="7" width="0" style="0" hidden="1" customWidth="1"/>
  </cols>
  <sheetData>
    <row r="1" ht="12.75" thickBot="1"/>
    <row r="2" spans="2:7" ht="27" customHeight="1" thickBot="1">
      <c r="B2" s="84" t="s">
        <v>7</v>
      </c>
      <c r="C2" s="85"/>
      <c r="E2" s="84" t="s">
        <v>8</v>
      </c>
      <c r="F2" s="86"/>
      <c r="G2" s="85"/>
    </row>
    <row r="3" spans="2:7" ht="12">
      <c r="B3" s="61" t="s">
        <v>30</v>
      </c>
      <c r="C3" s="7">
        <v>4.33</v>
      </c>
      <c r="E3" s="1" t="s">
        <v>5</v>
      </c>
      <c r="F3" s="2" t="s">
        <v>6</v>
      </c>
      <c r="G3" s="16" t="s">
        <v>15</v>
      </c>
    </row>
    <row r="4" spans="2:7" ht="12">
      <c r="B4" s="62" t="s">
        <v>31</v>
      </c>
      <c r="C4" s="8">
        <v>4</v>
      </c>
      <c r="E4" s="3">
        <v>0</v>
      </c>
      <c r="F4" s="4">
        <v>0</v>
      </c>
      <c r="G4" s="10" t="s">
        <v>14</v>
      </c>
    </row>
    <row r="5" spans="2:7" ht="12">
      <c r="B5" s="62" t="s">
        <v>28</v>
      </c>
      <c r="C5" s="8">
        <v>3.67</v>
      </c>
      <c r="E5" s="3">
        <v>0</v>
      </c>
      <c r="F5" s="4">
        <v>49.4</v>
      </c>
      <c r="G5" s="10" t="s">
        <v>4</v>
      </c>
    </row>
    <row r="6" spans="2:7" ht="12">
      <c r="B6" s="62" t="s">
        <v>32</v>
      </c>
      <c r="C6" s="8">
        <v>3.33</v>
      </c>
      <c r="E6" s="3">
        <v>49.5</v>
      </c>
      <c r="F6" s="4">
        <v>54.4</v>
      </c>
      <c r="G6" s="10" t="s">
        <v>3</v>
      </c>
    </row>
    <row r="7" spans="2:7" ht="12">
      <c r="B7" s="63" t="s">
        <v>33</v>
      </c>
      <c r="C7" s="12">
        <v>3</v>
      </c>
      <c r="E7">
        <v>54.5</v>
      </c>
      <c r="F7">
        <v>59.4</v>
      </c>
      <c r="G7" s="17" t="s">
        <v>16</v>
      </c>
    </row>
    <row r="8" spans="2:7" ht="12">
      <c r="B8" s="63" t="s">
        <v>34</v>
      </c>
      <c r="C8" s="12">
        <v>2.67</v>
      </c>
      <c r="E8" s="3">
        <v>59.5</v>
      </c>
      <c r="F8" s="4">
        <v>64.4</v>
      </c>
      <c r="G8" s="10" t="s">
        <v>2</v>
      </c>
    </row>
    <row r="9" spans="2:7" ht="12">
      <c r="B9" s="63" t="s">
        <v>35</v>
      </c>
      <c r="C9" s="12">
        <v>2.33</v>
      </c>
      <c r="E9" s="14">
        <v>64.5</v>
      </c>
      <c r="F9" s="15">
        <v>69.4</v>
      </c>
      <c r="G9" s="13" t="s">
        <v>13</v>
      </c>
    </row>
    <row r="10" spans="2:7" ht="12">
      <c r="B10" s="63" t="s">
        <v>36</v>
      </c>
      <c r="C10" s="12">
        <v>2</v>
      </c>
      <c r="E10" s="14">
        <v>69.5</v>
      </c>
      <c r="F10" s="15">
        <v>72.4</v>
      </c>
      <c r="G10" s="13" t="s">
        <v>12</v>
      </c>
    </row>
    <row r="11" spans="2:7" ht="12">
      <c r="B11" s="63" t="s">
        <v>37</v>
      </c>
      <c r="C11" s="12">
        <v>1.67</v>
      </c>
      <c r="E11" s="14">
        <v>72.5</v>
      </c>
      <c r="F11" s="15">
        <v>76.4</v>
      </c>
      <c r="G11" s="13" t="s">
        <v>1</v>
      </c>
    </row>
    <row r="12" spans="2:8" ht="12.75">
      <c r="B12" s="66" t="s">
        <v>39</v>
      </c>
      <c r="C12" s="12">
        <v>1</v>
      </c>
      <c r="E12" s="14">
        <v>76.5</v>
      </c>
      <c r="F12" s="15">
        <v>79.4</v>
      </c>
      <c r="G12" s="13" t="s">
        <v>11</v>
      </c>
      <c r="H12" s="67" t="s">
        <v>43</v>
      </c>
    </row>
    <row r="13" spans="2:8" s="72" customFormat="1" ht="12">
      <c r="B13" s="70" t="s">
        <v>40</v>
      </c>
      <c r="C13" s="71">
        <v>1</v>
      </c>
      <c r="E13" s="73"/>
      <c r="F13" s="74"/>
      <c r="G13" s="75"/>
      <c r="H13" s="72" t="s">
        <v>41</v>
      </c>
    </row>
    <row r="14" spans="2:7" ht="12">
      <c r="B14" s="63" t="s">
        <v>29</v>
      </c>
      <c r="C14" s="12">
        <v>0</v>
      </c>
      <c r="E14" s="14">
        <v>79.5</v>
      </c>
      <c r="F14" s="15">
        <v>84.4</v>
      </c>
      <c r="G14" s="13" t="s">
        <v>10</v>
      </c>
    </row>
    <row r="15" spans="2:7" ht="12.75" thickBot="1">
      <c r="B15" s="65" t="s">
        <v>38</v>
      </c>
      <c r="C15" s="9">
        <v>0</v>
      </c>
      <c r="E15" s="14">
        <v>84.5</v>
      </c>
      <c r="F15" s="15">
        <v>89.4</v>
      </c>
      <c r="G15" s="13" t="s">
        <v>0</v>
      </c>
    </row>
    <row r="16" spans="5:7" ht="12.75" thickBot="1">
      <c r="E16" s="5">
        <v>89.5</v>
      </c>
      <c r="F16" s="6">
        <v>100</v>
      </c>
      <c r="G16" s="11" t="s">
        <v>9</v>
      </c>
    </row>
  </sheetData>
  <sheetProtection/>
  <mergeCells count="2">
    <mergeCell ref="B2:C2"/>
    <mergeCell ref="E2:G2"/>
  </mergeCells>
  <printOptions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98</dc:creator>
  <cp:keywords/>
  <dc:description/>
  <cp:lastModifiedBy>Li, Shuhui</cp:lastModifiedBy>
  <cp:lastPrinted>2007-05-18T22:12:56Z</cp:lastPrinted>
  <dcterms:created xsi:type="dcterms:W3CDTF">2000-06-30T05:30:15Z</dcterms:created>
  <dcterms:modified xsi:type="dcterms:W3CDTF">2023-09-19T22:40:00Z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90bd1275-0259-494f-9ad0-3d10420328b5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HifYwGBIQCr/vVW3mvKrAG9LSZuSYY91</vt:lpwstr>
  </property>
  <property fmtid="{D5CDD505-2E9C-101B-9397-08002B2CF9AE}" pid="5" name="bjClsUserRVM">
    <vt:lpwstr>[]</vt:lpwstr>
  </property>
</Properties>
</file>